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Nascfs05\aud\Vol2\WORDP\A-C Staff\SPECIAL ACCT\SPECIAL ACCOUNTING\SPEC ACCTG-2022\PROPERTY TAX\"/>
    </mc:Choice>
  </mc:AlternateContent>
  <xr:revisionPtr revIDLastSave="0" documentId="8_{0A4211FA-5090-4F8A-847D-4D780BB1049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rop Sales 2021-22" sheetId="1" r:id="rId1"/>
  </sheets>
  <externalReferences>
    <externalReference r:id="rId2"/>
  </externalReferences>
  <definedNames>
    <definedName name="_xlnm.Print_Titles" localSheetId="0">'Prop Sales 2021-22'!$A:$A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2" i="1"/>
  <c r="J11" i="1"/>
  <c r="J10" i="1"/>
  <c r="J9" i="1"/>
  <c r="J8" i="1"/>
  <c r="J17" i="1"/>
  <c r="J16" i="1"/>
  <c r="J15" i="1"/>
  <c r="J6" i="1" l="1"/>
  <c r="I19" i="1"/>
  <c r="I18" i="1"/>
  <c r="J14" i="1"/>
  <c r="J19" i="1" l="1"/>
  <c r="J18" i="1"/>
  <c r="K14" i="1"/>
  <c r="H14" i="1" l="1"/>
  <c r="B5" i="1" l="1"/>
  <c r="B17" i="1" l="1"/>
  <c r="B16" i="1"/>
  <c r="B15" i="1"/>
  <c r="B13" i="1" l="1"/>
  <c r="B12" i="1"/>
  <c r="B11" i="1"/>
  <c r="B10" i="1"/>
  <c r="B8" i="1"/>
  <c r="B9" i="1"/>
  <c r="K19" i="1" l="1"/>
  <c r="H19" i="1"/>
  <c r="K18" i="1"/>
  <c r="H18" i="1"/>
  <c r="M14" i="1"/>
  <c r="M19" i="1" s="1"/>
  <c r="L14" i="1"/>
  <c r="L18" i="1" s="1"/>
  <c r="G14" i="1"/>
  <c r="G18" i="1" s="1"/>
  <c r="F14" i="1"/>
  <c r="F19" i="1" s="1"/>
  <c r="E14" i="1"/>
  <c r="E19" i="1" s="1"/>
  <c r="D14" i="1"/>
  <c r="D18" i="1" s="1"/>
  <c r="C14" i="1"/>
  <c r="C19" i="1" s="1"/>
  <c r="M6" i="1"/>
  <c r="L6" i="1"/>
  <c r="K6" i="1"/>
  <c r="I6" i="1"/>
  <c r="H6" i="1"/>
  <c r="G6" i="1"/>
  <c r="F6" i="1"/>
  <c r="E6" i="1"/>
  <c r="D6" i="1"/>
  <c r="C6" i="1"/>
  <c r="L19" i="1" l="1"/>
  <c r="D19" i="1"/>
  <c r="D20" i="1" s="1"/>
  <c r="L20" i="1"/>
  <c r="B14" i="1"/>
  <c r="B19" i="1" s="1"/>
  <c r="C18" i="1"/>
  <c r="C20" i="1" s="1"/>
  <c r="G19" i="1"/>
  <c r="G20" i="1" s="1"/>
  <c r="B6" i="1"/>
  <c r="H20" i="1"/>
  <c r="K20" i="1"/>
  <c r="J20" i="1"/>
  <c r="E18" i="1"/>
  <c r="E20" i="1" s="1"/>
  <c r="I20" i="1"/>
  <c r="M18" i="1"/>
  <c r="M20" i="1" s="1"/>
  <c r="F18" i="1"/>
  <c r="F20" i="1" s="1"/>
  <c r="B18" i="1" l="1"/>
  <c r="B20" i="1" l="1"/>
</calcChain>
</file>

<file path=xl/sharedStrings.xml><?xml version="1.0" encoding="utf-8"?>
<sst xmlns="http://schemas.openxmlformats.org/spreadsheetml/2006/main" count="36" uniqueCount="36">
  <si>
    <t xml:space="preserve">County Office of Education  </t>
  </si>
  <si>
    <t>Counties</t>
  </si>
  <si>
    <t>Countywide Totals</t>
  </si>
  <si>
    <t>Cities</t>
  </si>
  <si>
    <t>K-12 Schools</t>
  </si>
  <si>
    <t xml:space="preserve">Community Colleges  </t>
  </si>
  <si>
    <t>ERAF - K-12</t>
  </si>
  <si>
    <t>ERAF - Community Colleges</t>
  </si>
  <si>
    <t>ERAF - County Offices of Education</t>
  </si>
  <si>
    <t>Special Districts</t>
  </si>
  <si>
    <t>Total ERAF (Please break out the ERAF amounts into the following categories if this information is readily available):</t>
  </si>
  <si>
    <t>Total Remittance Distributions to K-14 Schools:</t>
  </si>
  <si>
    <t>Total Remittances</t>
  </si>
  <si>
    <t>Total Distributed Remittances (Total Remittances Must Equal the Total Distributed Remittances)</t>
  </si>
  <si>
    <t>Percentage of Remittance Distributions to K-14 Schools</t>
  </si>
  <si>
    <t>Total Revenue Received from the Sale of Former RDA Property</t>
  </si>
  <si>
    <t>Sale of Property Remittances:</t>
  </si>
  <si>
    <t>Distribution of Remittances from Property Sales:</t>
  </si>
  <si>
    <t xml:space="preserve">Title of Former RDA: </t>
  </si>
  <si>
    <t>Property Name or Other Comments (Optional):</t>
  </si>
  <si>
    <t>CAMARILLO RDA</t>
  </si>
  <si>
    <t>COUNTY OF VENTURA RDA ("PIRU")</t>
  </si>
  <si>
    <t>FILLMORE RDA</t>
  </si>
  <si>
    <t>MOORPARK RDA</t>
  </si>
  <si>
    <t>OJAI RDA</t>
  </si>
  <si>
    <t>OXNARD RDA</t>
  </si>
  <si>
    <t>PORT HUENEME RDA</t>
  </si>
  <si>
    <t>SAN BUENAVENTURA RDA ("VENTURA")</t>
  </si>
  <si>
    <t>SANTA PAULA DESIGNATED LOCAL AUTHORITY</t>
  </si>
  <si>
    <t>SIMI VALLEY RDA</t>
  </si>
  <si>
    <t>THOUSAND OAKS RDA</t>
  </si>
  <si>
    <t>1. Property Identified as:</t>
  </si>
  <si>
    <t>County : Ventura    Prepared By: Esther Esqueda    Date Prepared: 10/06/21</t>
  </si>
  <si>
    <r>
      <rPr>
        <b/>
        <sz val="11"/>
        <rFont val="Calibri"/>
        <family val="2"/>
        <scheme val="minor"/>
      </rPr>
      <t>Remittances Received from the Sale of Former Redevelopment Agency Property Paid to Affected Taxing Entities in Fiscal Year 2021-22
Payments Occurring from July 1, 2021 to June 30, 2022</t>
    </r>
    <r>
      <rPr>
        <sz val="11"/>
        <rFont val="Calibri"/>
        <family val="2"/>
        <scheme val="minor"/>
      </rPr>
      <t xml:space="preserve">
(Report all Values in Whole Dollars)</t>
    </r>
  </si>
  <si>
    <t>APN 073-0-021-030-S. Garden St. Ventura</t>
  </si>
  <si>
    <t>APN 073-0-021-020-W. Main St Ventura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</si>
</sst>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Alignment="1"/>
    <xf numFmtId="0" fontId="3" fillId="0" borderId="0" xfId="0" applyFont="1" applyAlignment="1">
      <alignment horizontal="left" indent="2"/>
    </xf>
    <xf numFmtId="41" fontId="3" fillId="0" borderId="0" xfId="0" applyNumberFormat="1" applyFont="1" applyFill="1" applyAlignment="1">
      <alignment horizontal="left" indent="2"/>
    </xf>
    <xf numFmtId="0" fontId="2" fillId="0" borderId="0" xfId="0" applyFont="1"/>
    <xf numFmtId="41" fontId="2" fillId="2" borderId="1" xfId="0" applyNumberFormat="1" applyFont="1" applyFill="1" applyBorder="1" applyAlignment="1"/>
    <xf numFmtId="0" fontId="3" fillId="0" borderId="0" xfId="0" applyFont="1" applyAlignment="1">
      <alignment horizontal="left" wrapText="1" indent="2"/>
    </xf>
    <xf numFmtId="0" fontId="3" fillId="0" borderId="0" xfId="0" applyFont="1" applyFill="1" applyAlignment="1">
      <alignment horizontal="left" wrapText="1" indent="2"/>
    </xf>
    <xf numFmtId="0" fontId="3" fillId="0" borderId="0" xfId="0" applyFont="1" applyFill="1" applyAlignment="1">
      <alignment horizontal="left" indent="4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Alignment="1"/>
    <xf numFmtId="0" fontId="3" fillId="0" borderId="0" xfId="0" applyFont="1" applyAlignment="1"/>
    <xf numFmtId="41" fontId="3" fillId="0" borderId="3" xfId="0" applyNumberFormat="1" applyFont="1" applyFill="1" applyBorder="1" applyAlignment="1">
      <alignment horizontal="center" wrapText="1"/>
    </xf>
    <xf numFmtId="39" fontId="3" fillId="0" borderId="0" xfId="0" applyNumberFormat="1" applyFont="1" applyAlignment="1"/>
    <xf numFmtId="41" fontId="2" fillId="0" borderId="0" xfId="1" applyNumberFormat="1" applyFont="1" applyFill="1" applyBorder="1" applyAlignment="1"/>
    <xf numFmtId="41" fontId="3" fillId="0" borderId="0" xfId="1" applyNumberFormat="1" applyFont="1" applyFill="1" applyBorder="1" applyAlignment="1"/>
    <xf numFmtId="41" fontId="2" fillId="3" borderId="1" xfId="1" applyNumberFormat="1" applyFont="1" applyFill="1" applyBorder="1" applyAlignment="1"/>
    <xf numFmtId="41" fontId="3" fillId="4" borderId="0" xfId="1" applyNumberFormat="1" applyFont="1" applyFill="1" applyBorder="1" applyAlignment="1"/>
    <xf numFmtId="164" fontId="3" fillId="4" borderId="2" xfId="1" applyNumberFormat="1" applyFont="1" applyFill="1" applyBorder="1" applyAlignment="1"/>
    <xf numFmtId="0" fontId="2" fillId="0" borderId="0" xfId="1" applyNumberFormat="1" applyFont="1" applyFill="1" applyBorder="1" applyAlignment="1"/>
    <xf numFmtId="0" fontId="3" fillId="0" borderId="0" xfId="1" applyNumberFormat="1" applyFont="1" applyFill="1" applyBorder="1" applyAlignment="1"/>
    <xf numFmtId="0" fontId="4" fillId="0" borderId="0" xfId="0" applyFont="1" applyFill="1"/>
    <xf numFmtId="0" fontId="4" fillId="0" borderId="0" xfId="0" applyFont="1" applyAlignment="1"/>
    <xf numFmtId="41" fontId="2" fillId="0" borderId="0" xfId="0" applyNumberFormat="1" applyFont="1" applyFill="1" applyBorder="1" applyAlignment="1"/>
    <xf numFmtId="41" fontId="3" fillId="0" borderId="0" xfId="0" applyNumberFormat="1" applyFont="1" applyFill="1" applyBorder="1" applyAlignment="1"/>
    <xf numFmtId="41" fontId="2" fillId="0" borderId="0" xfId="0" applyNumberFormat="1" applyFont="1" applyBorder="1" applyAlignment="1"/>
    <xf numFmtId="41" fontId="3" fillId="0" borderId="0" xfId="0" applyNumberFormat="1" applyFont="1" applyBorder="1" applyAlignment="1"/>
    <xf numFmtId="41" fontId="2" fillId="0" borderId="3" xfId="0" applyNumberFormat="1" applyFont="1" applyBorder="1" applyAlignment="1">
      <alignment horizontal="center"/>
    </xf>
    <xf numFmtId="41" fontId="2" fillId="2" borderId="1" xfId="0" applyNumberFormat="1" applyFont="1" applyFill="1" applyBorder="1" applyAlignment="1">
      <alignment horizontal="left" indent="2"/>
    </xf>
    <xf numFmtId="0" fontId="2" fillId="0" borderId="0" xfId="0" applyFont="1" applyAlignment="1"/>
    <xf numFmtId="0" fontId="2" fillId="0" borderId="0" xfId="0" applyFont="1" applyFill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operty%20Tax%20Formulae\RDA\RDA%20Dissolution\Apportionments%20-%20Residual%20and%20Passthrough\2021.09.14%20LRPMP%20Distribution\EE-22-106a%20VTA%20LRPMP%20Other%20Funds%20Distribution%20Final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RPMP Distribution"/>
    </sheetNames>
    <sheetDataSet>
      <sheetData sheetId="0">
        <row r="14">
          <cell r="J14">
            <v>62962.75</v>
          </cell>
        </row>
        <row r="21">
          <cell r="J21">
            <v>103489.90000000001</v>
          </cell>
        </row>
        <row r="27">
          <cell r="J27">
            <v>16753.509999999998</v>
          </cell>
        </row>
        <row r="31">
          <cell r="J31">
            <v>114872.05</v>
          </cell>
        </row>
        <row r="36">
          <cell r="J36">
            <v>18373.14</v>
          </cell>
        </row>
        <row r="39">
          <cell r="J39">
            <v>4595.32</v>
          </cell>
        </row>
        <row r="49">
          <cell r="J49">
            <v>22352.123139630719</v>
          </cell>
        </row>
        <row r="52">
          <cell r="J52">
            <v>3575.0967075252402</v>
          </cell>
        </row>
        <row r="55">
          <cell r="J55">
            <v>894.17015284403692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9"/>
  <sheetViews>
    <sheetView tabSelected="1" zoomScaleNormal="100" workbookViewId="0">
      <selection activeCell="J15" sqref="J15"/>
    </sheetView>
  </sheetViews>
  <sheetFormatPr defaultColWidth="9.140625" defaultRowHeight="15" x14ac:dyDescent="0.25"/>
  <cols>
    <col min="1" max="1" width="62.42578125" style="14" customWidth="1"/>
    <col min="2" max="2" width="17.42578125" style="29" bestFit="1" customWidth="1"/>
    <col min="3" max="3" width="10.85546875" style="30" bestFit="1" customWidth="1"/>
    <col min="4" max="4" width="19" style="30" customWidth="1"/>
    <col min="5" max="5" width="9.28515625" style="30" bestFit="1" customWidth="1"/>
    <col min="6" max="6" width="10.85546875" style="30" bestFit="1" customWidth="1"/>
    <col min="7" max="7" width="7.7109375" style="15" bestFit="1" customWidth="1"/>
    <col min="8" max="8" width="12.140625" style="15" bestFit="1" customWidth="1"/>
    <col min="9" max="9" width="19" style="15" bestFit="1" customWidth="1"/>
    <col min="10" max="10" width="18.5703125" style="15" bestFit="1" customWidth="1"/>
    <col min="11" max="11" width="17.5703125" style="15" bestFit="1" customWidth="1"/>
    <col min="12" max="12" width="11" style="15" bestFit="1" customWidth="1"/>
    <col min="13" max="13" width="10.5703125" style="15" bestFit="1" customWidth="1"/>
    <col min="14" max="16384" width="9.140625" style="15"/>
  </cols>
  <sheetData>
    <row r="1" spans="1:13" ht="55.5" customHeight="1" x14ac:dyDescent="0.25">
      <c r="A1" s="37" t="s">
        <v>33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9.5" customHeight="1" x14ac:dyDescent="0.25">
      <c r="A2" s="36" t="s">
        <v>32</v>
      </c>
      <c r="B2" s="36"/>
      <c r="C2" s="36"/>
      <c r="D2" s="36"/>
      <c r="E2" s="36"/>
      <c r="F2" s="36"/>
    </row>
    <row r="3" spans="1:13" ht="60" x14ac:dyDescent="0.25">
      <c r="A3" s="1" t="s">
        <v>18</v>
      </c>
      <c r="B3" s="31" t="s">
        <v>2</v>
      </c>
      <c r="C3" s="16" t="s">
        <v>20</v>
      </c>
      <c r="D3" s="16" t="s">
        <v>21</v>
      </c>
      <c r="E3" s="16" t="s">
        <v>22</v>
      </c>
      <c r="F3" s="16" t="s">
        <v>23</v>
      </c>
      <c r="G3" s="16" t="s">
        <v>24</v>
      </c>
      <c r="H3" s="16" t="s">
        <v>25</v>
      </c>
      <c r="I3" s="16" t="s">
        <v>26</v>
      </c>
      <c r="J3" s="16" t="s">
        <v>27</v>
      </c>
      <c r="K3" s="16" t="s">
        <v>28</v>
      </c>
      <c r="L3" s="16" t="s">
        <v>29</v>
      </c>
      <c r="M3" s="16" t="s">
        <v>30</v>
      </c>
    </row>
    <row r="4" spans="1:13" ht="21" customHeight="1" x14ac:dyDescent="0.25">
      <c r="A4" s="35" t="s">
        <v>16</v>
      </c>
      <c r="B4" s="35"/>
      <c r="C4" s="35"/>
      <c r="D4" s="35"/>
      <c r="E4" s="35"/>
      <c r="F4" s="35"/>
      <c r="K4" s="17"/>
    </row>
    <row r="5" spans="1:13" ht="17.100000000000001" customHeight="1" x14ac:dyDescent="0.25">
      <c r="A5" s="2" t="s">
        <v>15</v>
      </c>
      <c r="B5" s="3">
        <f>SUM(C5:M5)</f>
        <v>347868.06</v>
      </c>
      <c r="C5" s="3"/>
      <c r="D5" s="3"/>
      <c r="E5" s="3"/>
      <c r="F5" s="3"/>
      <c r="G5" s="3"/>
      <c r="H5" s="3"/>
      <c r="I5" s="3">
        <v>0</v>
      </c>
      <c r="J5" s="3">
        <v>347868.06</v>
      </c>
      <c r="K5" s="3"/>
      <c r="L5" s="3"/>
      <c r="M5" s="3"/>
    </row>
    <row r="6" spans="1:13" s="33" customFormat="1" ht="18" customHeight="1" thickBot="1" x14ac:dyDescent="0.3">
      <c r="A6" s="4" t="s">
        <v>12</v>
      </c>
      <c r="B6" s="32">
        <f>SUM(C6:M6)</f>
        <v>347868.06</v>
      </c>
      <c r="C6" s="5">
        <f>C5</f>
        <v>0</v>
      </c>
      <c r="D6" s="5">
        <f>D5</f>
        <v>0</v>
      </c>
      <c r="E6" s="5">
        <f>E5</f>
        <v>0</v>
      </c>
      <c r="F6" s="5">
        <f>F5</f>
        <v>0</v>
      </c>
      <c r="G6" s="5">
        <f t="shared" ref="G6:M6" si="0">G5</f>
        <v>0</v>
      </c>
      <c r="H6" s="5">
        <f t="shared" si="0"/>
        <v>0</v>
      </c>
      <c r="I6" s="5">
        <f t="shared" si="0"/>
        <v>0</v>
      </c>
      <c r="J6" s="5">
        <f t="shared" ref="J6" si="1">J5</f>
        <v>347868.06</v>
      </c>
      <c r="K6" s="5">
        <f t="shared" si="0"/>
        <v>0</v>
      </c>
      <c r="L6" s="5">
        <f t="shared" si="0"/>
        <v>0</v>
      </c>
      <c r="M6" s="5">
        <f t="shared" si="0"/>
        <v>0</v>
      </c>
    </row>
    <row r="7" spans="1:13" ht="21.75" customHeight="1" thickTop="1" x14ac:dyDescent="0.25">
      <c r="A7" s="34" t="s">
        <v>17</v>
      </c>
      <c r="B7" s="34"/>
      <c r="C7" s="34"/>
      <c r="D7" s="34"/>
      <c r="E7" s="34"/>
      <c r="F7" s="34"/>
    </row>
    <row r="8" spans="1:13" ht="17.100000000000001" customHeight="1" x14ac:dyDescent="0.25">
      <c r="A8" s="6" t="s">
        <v>3</v>
      </c>
      <c r="B8" s="18">
        <f t="shared" ref="B8:B17" si="2">SUM(C8:M8)</f>
        <v>62962.75</v>
      </c>
      <c r="C8" s="19"/>
      <c r="D8" s="19"/>
      <c r="E8" s="19"/>
      <c r="F8" s="19"/>
      <c r="G8" s="19"/>
      <c r="H8" s="19"/>
      <c r="J8" s="19">
        <f>+'[1]LRPMP Distribution'!$J$14</f>
        <v>62962.75</v>
      </c>
      <c r="K8" s="19"/>
      <c r="L8" s="19"/>
      <c r="M8" s="19"/>
    </row>
    <row r="9" spans="1:13" ht="17.100000000000001" customHeight="1" x14ac:dyDescent="0.25">
      <c r="A9" s="6" t="s">
        <v>1</v>
      </c>
      <c r="B9" s="18">
        <f t="shared" si="2"/>
        <v>103489.90000000001</v>
      </c>
      <c r="C9" s="19"/>
      <c r="D9" s="19"/>
      <c r="E9" s="19"/>
      <c r="F9" s="19"/>
      <c r="G9" s="19"/>
      <c r="H9" s="19"/>
      <c r="J9" s="19">
        <f>+'[1]LRPMP Distribution'!$J$21</f>
        <v>103489.90000000001</v>
      </c>
      <c r="K9" s="19"/>
      <c r="L9" s="19"/>
      <c r="M9" s="19"/>
    </row>
    <row r="10" spans="1:13" ht="17.100000000000001" customHeight="1" x14ac:dyDescent="0.25">
      <c r="A10" s="6" t="s">
        <v>9</v>
      </c>
      <c r="B10" s="18">
        <f t="shared" si="2"/>
        <v>16753.509999999998</v>
      </c>
      <c r="C10" s="19"/>
      <c r="D10" s="19"/>
      <c r="E10" s="19"/>
      <c r="F10" s="19"/>
      <c r="G10" s="19"/>
      <c r="H10" s="19"/>
      <c r="J10" s="19">
        <f>+'[1]LRPMP Distribution'!$J$27</f>
        <v>16753.509999999998</v>
      </c>
      <c r="K10" s="19"/>
      <c r="L10" s="19"/>
      <c r="M10" s="19"/>
    </row>
    <row r="11" spans="1:13" ht="17.100000000000001" customHeight="1" x14ac:dyDescent="0.25">
      <c r="A11" s="6" t="s">
        <v>4</v>
      </c>
      <c r="B11" s="18">
        <f t="shared" si="2"/>
        <v>114872.05</v>
      </c>
      <c r="C11" s="19"/>
      <c r="D11" s="19"/>
      <c r="E11" s="19"/>
      <c r="F11" s="19"/>
      <c r="G11" s="19"/>
      <c r="H11" s="19"/>
      <c r="J11" s="19">
        <f>+'[1]LRPMP Distribution'!$J$31</f>
        <v>114872.05</v>
      </c>
      <c r="K11" s="19"/>
      <c r="L11" s="19"/>
      <c r="M11" s="19"/>
    </row>
    <row r="12" spans="1:13" ht="17.100000000000001" customHeight="1" x14ac:dyDescent="0.25">
      <c r="A12" s="6" t="s">
        <v>5</v>
      </c>
      <c r="B12" s="18">
        <f t="shared" si="2"/>
        <v>18373.14</v>
      </c>
      <c r="C12" s="19"/>
      <c r="D12" s="19"/>
      <c r="E12" s="19"/>
      <c r="F12" s="19"/>
      <c r="G12" s="19"/>
      <c r="H12" s="19"/>
      <c r="J12" s="19">
        <f>+'[1]LRPMP Distribution'!$J$36</f>
        <v>18373.14</v>
      </c>
      <c r="K12" s="19"/>
      <c r="L12" s="19"/>
      <c r="M12" s="19"/>
    </row>
    <row r="13" spans="1:13" ht="17.100000000000001" customHeight="1" x14ac:dyDescent="0.25">
      <c r="A13" s="7" t="s">
        <v>0</v>
      </c>
      <c r="B13" s="18">
        <f t="shared" si="2"/>
        <v>4595.32</v>
      </c>
      <c r="C13" s="19"/>
      <c r="D13" s="19"/>
      <c r="E13" s="19"/>
      <c r="F13" s="19"/>
      <c r="G13" s="19"/>
      <c r="H13" s="19"/>
      <c r="J13" s="19">
        <f>+'[1]LRPMP Distribution'!$J$39</f>
        <v>4595.32</v>
      </c>
      <c r="K13" s="19"/>
      <c r="L13" s="19"/>
      <c r="M13" s="19"/>
    </row>
    <row r="14" spans="1:13" ht="29.25" customHeight="1" x14ac:dyDescent="0.25">
      <c r="A14" s="7" t="s">
        <v>10</v>
      </c>
      <c r="B14" s="18">
        <f t="shared" si="2"/>
        <v>26821.389999999996</v>
      </c>
      <c r="C14" s="19">
        <f t="shared" ref="C14:E14" si="3">SUM(C15:C17)</f>
        <v>0</v>
      </c>
      <c r="D14" s="19">
        <f t="shared" si="3"/>
        <v>0</v>
      </c>
      <c r="E14" s="19">
        <f t="shared" si="3"/>
        <v>0</v>
      </c>
      <c r="F14" s="19">
        <f>SUM(F15:F17)</f>
        <v>0</v>
      </c>
      <c r="G14" s="19">
        <f t="shared" ref="G14:M14" si="4">SUM(G15:G17)</f>
        <v>0</v>
      </c>
      <c r="H14" s="19">
        <f t="shared" si="4"/>
        <v>0</v>
      </c>
      <c r="J14" s="19">
        <f>SUM(J15:J17)</f>
        <v>26821.389999999996</v>
      </c>
      <c r="K14" s="19">
        <f>SUM(K15:K17)</f>
        <v>0</v>
      </c>
      <c r="L14" s="19">
        <f t="shared" si="4"/>
        <v>0</v>
      </c>
      <c r="M14" s="19">
        <f t="shared" si="4"/>
        <v>0</v>
      </c>
    </row>
    <row r="15" spans="1:13" ht="17.100000000000001" customHeight="1" x14ac:dyDescent="0.25">
      <c r="A15" s="8" t="s">
        <v>6</v>
      </c>
      <c r="B15" s="18">
        <f t="shared" si="2"/>
        <v>22352.123139630719</v>
      </c>
      <c r="C15" s="19"/>
      <c r="D15" s="19"/>
      <c r="E15" s="19"/>
      <c r="F15" s="19"/>
      <c r="G15" s="19"/>
      <c r="H15" s="19"/>
      <c r="J15" s="19">
        <f>+'[1]LRPMP Distribution'!$J$49</f>
        <v>22352.123139630719</v>
      </c>
      <c r="K15" s="19"/>
      <c r="L15" s="19"/>
      <c r="M15" s="19"/>
    </row>
    <row r="16" spans="1:13" ht="17.100000000000001" customHeight="1" x14ac:dyDescent="0.25">
      <c r="A16" s="8" t="s">
        <v>7</v>
      </c>
      <c r="B16" s="18">
        <f t="shared" si="2"/>
        <v>3575.0967075252402</v>
      </c>
      <c r="C16" s="19"/>
      <c r="D16" s="19"/>
      <c r="E16" s="19"/>
      <c r="F16" s="19"/>
      <c r="G16" s="19"/>
      <c r="H16" s="19"/>
      <c r="J16" s="19">
        <f>+'[1]LRPMP Distribution'!$J$52</f>
        <v>3575.0967075252402</v>
      </c>
      <c r="K16" s="19"/>
      <c r="L16" s="19"/>
      <c r="M16" s="19"/>
    </row>
    <row r="17" spans="1:13" ht="17.100000000000001" customHeight="1" x14ac:dyDescent="0.25">
      <c r="A17" s="8" t="s">
        <v>8</v>
      </c>
      <c r="B17" s="18">
        <f t="shared" si="2"/>
        <v>894.17015284403692</v>
      </c>
      <c r="C17" s="19"/>
      <c r="D17" s="19"/>
      <c r="E17" s="19"/>
      <c r="F17" s="19"/>
      <c r="G17" s="19"/>
      <c r="H17" s="19"/>
      <c r="J17" s="19">
        <f>+'[1]LRPMP Distribution'!$J$55</f>
        <v>894.17015284403692</v>
      </c>
      <c r="K17" s="19"/>
      <c r="L17" s="19"/>
      <c r="M17" s="19"/>
    </row>
    <row r="18" spans="1:13" ht="33" customHeight="1" thickBot="1" x14ac:dyDescent="0.3">
      <c r="A18" s="9" t="s">
        <v>13</v>
      </c>
      <c r="B18" s="20">
        <f>SUM(B8:B14)</f>
        <v>347868.06000000006</v>
      </c>
      <c r="C18" s="20">
        <f t="shared" ref="C18:E18" si="5">SUM(C8:C14)</f>
        <v>0</v>
      </c>
      <c r="D18" s="20">
        <f t="shared" si="5"/>
        <v>0</v>
      </c>
      <c r="E18" s="20">
        <f t="shared" si="5"/>
        <v>0</v>
      </c>
      <c r="F18" s="20">
        <f>SUM(F8:F14)</f>
        <v>0</v>
      </c>
      <c r="G18" s="20">
        <f t="shared" ref="G18:M18" si="6">SUM(G8:G14)</f>
        <v>0</v>
      </c>
      <c r="H18" s="20">
        <f t="shared" si="6"/>
        <v>0</v>
      </c>
      <c r="I18" s="20">
        <f>SUM(I8:I14)</f>
        <v>0</v>
      </c>
      <c r="J18" s="20">
        <f>SUM(J8:J14)</f>
        <v>347868.06000000006</v>
      </c>
      <c r="K18" s="20">
        <f t="shared" si="6"/>
        <v>0</v>
      </c>
      <c r="L18" s="20">
        <f t="shared" si="6"/>
        <v>0</v>
      </c>
      <c r="M18" s="20">
        <f t="shared" si="6"/>
        <v>0</v>
      </c>
    </row>
    <row r="19" spans="1:13" ht="18.75" customHeight="1" thickTop="1" x14ac:dyDescent="0.25">
      <c r="A19" s="10" t="s">
        <v>11</v>
      </c>
      <c r="B19" s="21">
        <f>SUM(B11:B14)</f>
        <v>164661.9</v>
      </c>
      <c r="C19" s="21">
        <f t="shared" ref="C19:E19" si="7">SUM(C11:C14)</f>
        <v>0</v>
      </c>
      <c r="D19" s="21">
        <f t="shared" si="7"/>
        <v>0</v>
      </c>
      <c r="E19" s="21">
        <f t="shared" si="7"/>
        <v>0</v>
      </c>
      <c r="F19" s="21">
        <f>SUM(F11:F14)</f>
        <v>0</v>
      </c>
      <c r="G19" s="21">
        <f t="shared" ref="G19:M19" si="8">SUM(G11:G14)</f>
        <v>0</v>
      </c>
      <c r="H19" s="21">
        <f t="shared" si="8"/>
        <v>0</v>
      </c>
      <c r="I19" s="21">
        <f>SUM(I11:I14)</f>
        <v>0</v>
      </c>
      <c r="J19" s="21">
        <f>SUM(J11:J14)</f>
        <v>164661.9</v>
      </c>
      <c r="K19" s="21">
        <f t="shared" si="8"/>
        <v>0</v>
      </c>
      <c r="L19" s="21">
        <f t="shared" si="8"/>
        <v>0</v>
      </c>
      <c r="M19" s="21">
        <f t="shared" si="8"/>
        <v>0</v>
      </c>
    </row>
    <row r="20" spans="1:13" ht="20.25" customHeight="1" x14ac:dyDescent="0.25">
      <c r="A20" s="11" t="s">
        <v>14</v>
      </c>
      <c r="B20" s="22">
        <f>B19/B18</f>
        <v>0.47334584267379987</v>
      </c>
      <c r="C20" s="22" t="e">
        <f t="shared" ref="C20:E20" si="9">C19/C18</f>
        <v>#DIV/0!</v>
      </c>
      <c r="D20" s="22" t="e">
        <f t="shared" si="9"/>
        <v>#DIV/0!</v>
      </c>
      <c r="E20" s="22" t="e">
        <f t="shared" si="9"/>
        <v>#DIV/0!</v>
      </c>
      <c r="F20" s="22" t="e">
        <f>F19/F18</f>
        <v>#DIV/0!</v>
      </c>
      <c r="G20" s="22" t="e">
        <f>G19/G18</f>
        <v>#DIV/0!</v>
      </c>
      <c r="H20" s="22" t="e">
        <f t="shared" ref="H20:M20" si="10">H19/H18</f>
        <v>#DIV/0!</v>
      </c>
      <c r="I20" s="22" t="e">
        <f t="shared" si="10"/>
        <v>#DIV/0!</v>
      </c>
      <c r="J20" s="22">
        <f t="shared" si="10"/>
        <v>0.47334584267379987</v>
      </c>
      <c r="K20" s="22" t="e">
        <f t="shared" si="10"/>
        <v>#DIV/0!</v>
      </c>
      <c r="L20" s="22" t="e">
        <f t="shared" si="10"/>
        <v>#DIV/0!</v>
      </c>
      <c r="M20" s="22" t="e">
        <f t="shared" si="10"/>
        <v>#DIV/0!</v>
      </c>
    </row>
    <row r="21" spans="1:13" x14ac:dyDescent="0.25">
      <c r="A21" s="12"/>
      <c r="B21" s="18"/>
      <c r="C21" s="19"/>
      <c r="D21" s="19"/>
      <c r="E21" s="19"/>
      <c r="F21" s="19"/>
      <c r="G21" s="12"/>
    </row>
    <row r="22" spans="1:13" x14ac:dyDescent="0.25">
      <c r="A22" s="13" t="s">
        <v>19</v>
      </c>
      <c r="B22" s="23"/>
      <c r="C22" s="24"/>
      <c r="D22" s="24"/>
      <c r="E22" s="24"/>
      <c r="F22" s="24"/>
      <c r="G22" s="12"/>
    </row>
    <row r="23" spans="1:13" x14ac:dyDescent="0.25">
      <c r="A23" s="12"/>
      <c r="B23" s="18"/>
      <c r="C23" s="19"/>
      <c r="D23" s="19"/>
      <c r="E23" s="19"/>
      <c r="F23" s="19"/>
      <c r="G23" s="12"/>
      <c r="H23" s="25"/>
      <c r="J23" s="26" t="s">
        <v>31</v>
      </c>
      <c r="M23" s="26"/>
    </row>
    <row r="24" spans="1:13" x14ac:dyDescent="0.25">
      <c r="A24" s="12"/>
      <c r="B24" s="18"/>
      <c r="C24" s="19"/>
      <c r="D24" s="19"/>
      <c r="E24" s="19"/>
      <c r="F24" s="19"/>
      <c r="G24" s="12"/>
      <c r="H24" s="25"/>
      <c r="J24" s="26" t="s">
        <v>35</v>
      </c>
      <c r="K24" s="26"/>
      <c r="M24" s="26"/>
    </row>
    <row r="25" spans="1:13" x14ac:dyDescent="0.25">
      <c r="A25" s="12"/>
      <c r="B25" s="18"/>
      <c r="C25" s="19"/>
      <c r="D25" s="19"/>
      <c r="E25" s="19"/>
      <c r="F25" s="19"/>
      <c r="G25" s="12"/>
      <c r="H25" s="25"/>
      <c r="J25" s="26" t="s">
        <v>34</v>
      </c>
      <c r="K25" s="26"/>
    </row>
    <row r="26" spans="1:13" x14ac:dyDescent="0.25">
      <c r="A26" s="12"/>
      <c r="B26" s="18"/>
      <c r="C26" s="19"/>
      <c r="D26" s="19"/>
      <c r="E26" s="19"/>
      <c r="F26" s="19"/>
      <c r="G26" s="12"/>
      <c r="H26" s="25"/>
      <c r="I26" s="26"/>
      <c r="J26" s="26"/>
      <c r="K26" s="26"/>
    </row>
    <row r="27" spans="1:13" x14ac:dyDescent="0.25">
      <c r="A27" s="12"/>
      <c r="B27" s="18"/>
      <c r="C27" s="19"/>
      <c r="D27" s="19"/>
      <c r="E27" s="19"/>
      <c r="F27" s="19"/>
      <c r="G27" s="12"/>
      <c r="H27" s="25"/>
      <c r="I27" s="26"/>
      <c r="J27" s="26"/>
      <c r="K27" s="26"/>
    </row>
    <row r="28" spans="1:13" x14ac:dyDescent="0.25">
      <c r="A28" s="12"/>
      <c r="B28" s="18"/>
      <c r="C28" s="19"/>
      <c r="D28" s="19"/>
      <c r="E28" s="19"/>
      <c r="F28" s="19"/>
      <c r="G28" s="12"/>
      <c r="I28" s="26"/>
      <c r="J28" s="26"/>
    </row>
    <row r="29" spans="1:13" x14ac:dyDescent="0.25">
      <c r="A29" s="13"/>
      <c r="B29" s="18"/>
      <c r="C29" s="19"/>
      <c r="D29" s="19"/>
      <c r="E29" s="19"/>
      <c r="F29" s="19"/>
      <c r="G29" s="12"/>
      <c r="I29" s="26"/>
      <c r="J29" s="26"/>
    </row>
    <row r="30" spans="1:13" x14ac:dyDescent="0.25">
      <c r="A30" s="12"/>
      <c r="B30" s="27"/>
      <c r="C30" s="28"/>
      <c r="D30" s="28"/>
      <c r="E30" s="28"/>
      <c r="F30" s="28"/>
      <c r="G30" s="12"/>
      <c r="I30" s="26"/>
      <c r="J30" s="26"/>
    </row>
    <row r="31" spans="1:13" x14ac:dyDescent="0.25">
      <c r="A31" s="12"/>
      <c r="B31" s="27"/>
      <c r="C31" s="28"/>
      <c r="D31" s="28"/>
      <c r="E31" s="28"/>
      <c r="F31" s="28"/>
      <c r="G31" s="12"/>
      <c r="I31" s="26"/>
      <c r="J31" s="26"/>
    </row>
    <row r="32" spans="1:13" ht="32.25" customHeight="1" x14ac:dyDescent="0.25">
      <c r="A32" s="13"/>
      <c r="B32" s="27"/>
      <c r="C32" s="28"/>
      <c r="D32" s="28"/>
      <c r="E32" s="28"/>
      <c r="F32" s="28"/>
      <c r="G32" s="12"/>
    </row>
    <row r="33" spans="1:7" x14ac:dyDescent="0.25">
      <c r="A33" s="12"/>
      <c r="B33" s="27"/>
      <c r="C33" s="28"/>
      <c r="D33" s="28"/>
      <c r="E33" s="28"/>
      <c r="F33" s="28"/>
      <c r="G33" s="12"/>
    </row>
    <row r="34" spans="1:7" ht="48" customHeight="1" x14ac:dyDescent="0.25">
      <c r="A34" s="13"/>
      <c r="B34" s="27"/>
      <c r="C34" s="28"/>
      <c r="D34" s="28"/>
      <c r="E34" s="28"/>
      <c r="F34" s="28"/>
      <c r="G34" s="12"/>
    </row>
    <row r="35" spans="1:7" x14ac:dyDescent="0.25">
      <c r="A35" s="13"/>
      <c r="B35" s="27"/>
      <c r="C35" s="28"/>
      <c r="D35" s="28"/>
      <c r="E35" s="28"/>
      <c r="F35" s="28"/>
      <c r="G35" s="12"/>
    </row>
    <row r="36" spans="1:7" x14ac:dyDescent="0.25">
      <c r="A36" s="12"/>
      <c r="B36" s="27"/>
      <c r="C36" s="28"/>
      <c r="D36" s="28"/>
      <c r="E36" s="28"/>
      <c r="F36" s="28"/>
      <c r="G36" s="12"/>
    </row>
    <row r="37" spans="1:7" x14ac:dyDescent="0.25">
      <c r="A37" s="12"/>
      <c r="B37" s="27"/>
      <c r="C37" s="28"/>
      <c r="D37" s="28"/>
      <c r="E37" s="28"/>
      <c r="F37" s="28"/>
      <c r="G37" s="12"/>
    </row>
    <row r="38" spans="1:7" x14ac:dyDescent="0.25">
      <c r="A38" s="12"/>
      <c r="B38" s="27"/>
      <c r="C38" s="28"/>
      <c r="D38" s="28"/>
      <c r="E38" s="28"/>
      <c r="F38" s="28"/>
      <c r="G38" s="12"/>
    </row>
    <row r="39" spans="1:7" ht="18" customHeight="1" x14ac:dyDescent="0.25">
      <c r="A39" s="12"/>
      <c r="B39" s="27"/>
      <c r="C39" s="28"/>
      <c r="D39" s="28"/>
      <c r="E39" s="28"/>
      <c r="F39" s="28"/>
      <c r="G39" s="12"/>
    </row>
    <row r="40" spans="1:7" x14ac:dyDescent="0.25">
      <c r="A40" s="12"/>
      <c r="B40" s="27"/>
      <c r="C40" s="28"/>
      <c r="D40" s="28"/>
      <c r="E40" s="28"/>
      <c r="F40" s="28"/>
      <c r="G40" s="12"/>
    </row>
    <row r="41" spans="1:7" x14ac:dyDescent="0.25">
      <c r="A41" s="12"/>
      <c r="B41" s="27"/>
      <c r="C41" s="28"/>
      <c r="D41" s="28"/>
      <c r="E41" s="28"/>
      <c r="F41" s="28"/>
      <c r="G41" s="12"/>
    </row>
    <row r="42" spans="1:7" x14ac:dyDescent="0.25">
      <c r="A42" s="12"/>
      <c r="B42" s="27"/>
      <c r="C42" s="28"/>
      <c r="D42" s="28"/>
      <c r="E42" s="28"/>
      <c r="F42" s="28"/>
      <c r="G42" s="12"/>
    </row>
    <row r="43" spans="1:7" x14ac:dyDescent="0.25">
      <c r="A43" s="12"/>
      <c r="B43" s="27"/>
      <c r="C43" s="28"/>
      <c r="D43" s="28"/>
      <c r="E43" s="28"/>
      <c r="F43" s="28"/>
      <c r="G43" s="12"/>
    </row>
    <row r="44" spans="1:7" x14ac:dyDescent="0.25">
      <c r="A44" s="12"/>
      <c r="B44" s="27"/>
      <c r="C44" s="28"/>
      <c r="D44" s="28"/>
      <c r="E44" s="28"/>
      <c r="F44" s="28"/>
      <c r="G44" s="12"/>
    </row>
    <row r="45" spans="1:7" x14ac:dyDescent="0.25">
      <c r="A45" s="12"/>
      <c r="B45" s="27"/>
      <c r="C45" s="28"/>
      <c r="D45" s="28"/>
      <c r="E45" s="28"/>
      <c r="F45" s="28"/>
      <c r="G45" s="12"/>
    </row>
    <row r="46" spans="1:7" x14ac:dyDescent="0.25">
      <c r="A46" s="12"/>
      <c r="B46" s="27"/>
      <c r="C46" s="28"/>
      <c r="D46" s="28"/>
      <c r="E46" s="28"/>
      <c r="F46" s="28"/>
      <c r="G46" s="12"/>
    </row>
    <row r="47" spans="1:7" x14ac:dyDescent="0.25">
      <c r="A47" s="12"/>
      <c r="B47" s="27"/>
      <c r="C47" s="28"/>
      <c r="D47" s="28"/>
      <c r="E47" s="28"/>
      <c r="F47" s="28"/>
      <c r="G47" s="12"/>
    </row>
    <row r="48" spans="1:7" x14ac:dyDescent="0.25">
      <c r="A48" s="12"/>
      <c r="B48" s="27"/>
      <c r="C48" s="28"/>
      <c r="D48" s="28"/>
      <c r="E48" s="28"/>
      <c r="F48" s="28"/>
      <c r="G48" s="12"/>
    </row>
    <row r="49" spans="1:7" x14ac:dyDescent="0.25">
      <c r="A49" s="12"/>
      <c r="B49" s="27"/>
      <c r="C49" s="28"/>
      <c r="D49" s="28"/>
      <c r="E49" s="28"/>
      <c r="F49" s="28"/>
      <c r="G49" s="12"/>
    </row>
    <row r="50" spans="1:7" x14ac:dyDescent="0.25">
      <c r="A50" s="12"/>
      <c r="B50" s="27"/>
      <c r="C50" s="28"/>
      <c r="D50" s="28"/>
      <c r="E50" s="28"/>
      <c r="F50" s="28"/>
      <c r="G50" s="12"/>
    </row>
    <row r="51" spans="1:7" x14ac:dyDescent="0.25">
      <c r="A51" s="12"/>
      <c r="B51" s="27"/>
      <c r="C51" s="28"/>
      <c r="D51" s="28"/>
      <c r="E51" s="28"/>
      <c r="F51" s="28"/>
      <c r="G51" s="12"/>
    </row>
    <row r="52" spans="1:7" x14ac:dyDescent="0.25">
      <c r="A52" s="12"/>
      <c r="B52" s="27"/>
      <c r="C52" s="28"/>
      <c r="D52" s="28"/>
      <c r="E52" s="28"/>
      <c r="F52" s="28"/>
      <c r="G52" s="12"/>
    </row>
    <row r="53" spans="1:7" x14ac:dyDescent="0.25">
      <c r="A53" s="12"/>
      <c r="B53" s="27"/>
      <c r="C53" s="28"/>
      <c r="D53" s="28"/>
      <c r="E53" s="28"/>
      <c r="F53" s="28"/>
      <c r="G53" s="12"/>
    </row>
    <row r="54" spans="1:7" x14ac:dyDescent="0.25">
      <c r="A54" s="12"/>
      <c r="B54" s="27"/>
      <c r="C54" s="28"/>
      <c r="D54" s="28"/>
      <c r="E54" s="28"/>
      <c r="F54" s="28"/>
      <c r="G54" s="12"/>
    </row>
    <row r="55" spans="1:7" x14ac:dyDescent="0.25">
      <c r="A55" s="12"/>
      <c r="B55" s="27"/>
      <c r="C55" s="28"/>
      <c r="D55" s="28"/>
      <c r="E55" s="28"/>
      <c r="F55" s="28"/>
      <c r="G55" s="12"/>
    </row>
    <row r="56" spans="1:7" x14ac:dyDescent="0.25">
      <c r="A56" s="12"/>
      <c r="B56" s="27"/>
      <c r="C56" s="28"/>
      <c r="D56" s="28"/>
      <c r="E56" s="28"/>
      <c r="F56" s="28"/>
      <c r="G56" s="12"/>
    </row>
    <row r="57" spans="1:7" x14ac:dyDescent="0.25">
      <c r="A57" s="12"/>
      <c r="B57" s="27"/>
      <c r="C57" s="28"/>
      <c r="D57" s="28"/>
      <c r="E57" s="28"/>
      <c r="F57" s="28"/>
      <c r="G57" s="12"/>
    </row>
    <row r="58" spans="1:7" x14ac:dyDescent="0.25">
      <c r="A58" s="12"/>
      <c r="B58" s="27"/>
      <c r="C58" s="28"/>
      <c r="D58" s="28"/>
      <c r="E58" s="28"/>
      <c r="F58" s="28"/>
      <c r="G58" s="12"/>
    </row>
    <row r="59" spans="1:7" x14ac:dyDescent="0.25">
      <c r="A59" s="12"/>
      <c r="B59" s="27"/>
      <c r="C59" s="28"/>
      <c r="D59" s="28"/>
      <c r="E59" s="28"/>
      <c r="F59" s="28"/>
      <c r="G59" s="12"/>
    </row>
  </sheetData>
  <mergeCells count="4">
    <mergeCell ref="A7:F7"/>
    <mergeCell ref="A4:F4"/>
    <mergeCell ref="A2:F2"/>
    <mergeCell ref="A1:M1"/>
  </mergeCells>
  <printOptions horizontalCentered="1"/>
  <pageMargins left="0.25" right="0.25" top="0.75" bottom="0.75" header="0.3" footer="0.3"/>
  <pageSetup scale="50" orientation="landscape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 Sales 2021-22</vt:lpstr>
      <vt:lpstr>'Prop Sales 2021-22'!Print_Titles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S. Orth</dc:creator>
  <cp:lastModifiedBy>Allen, Gia</cp:lastModifiedBy>
  <cp:lastPrinted>2021-10-06T16:52:42Z</cp:lastPrinted>
  <dcterms:created xsi:type="dcterms:W3CDTF">2012-06-02T00:09:38Z</dcterms:created>
  <dcterms:modified xsi:type="dcterms:W3CDTF">2021-10-06T20:43:09Z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